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Лист1!$B$3:$G$98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2" i="1"/>
  <c r="G91" i="1"/>
  <c r="G90" i="1"/>
  <c r="G87" i="1"/>
  <c r="G86" i="1"/>
  <c r="G81" i="1"/>
  <c r="G80" i="1"/>
  <c r="G79" i="1"/>
  <c r="G77" i="1"/>
  <c r="G74" i="1"/>
  <c r="G73" i="1"/>
  <c r="G72" i="1"/>
  <c r="G71" i="1"/>
  <c r="G70" i="1"/>
  <c r="G68" i="1"/>
  <c r="G67" i="1"/>
  <c r="G64" i="1"/>
  <c r="G62" i="1"/>
  <c r="G58" i="1"/>
  <c r="G55" i="1"/>
  <c r="G54" i="1"/>
  <c r="G53" i="1"/>
  <c r="G49" i="1"/>
  <c r="G48" i="1"/>
  <c r="G46" i="1"/>
  <c r="G41" i="1"/>
  <c r="G40" i="1"/>
  <c r="G39" i="1"/>
  <c r="G36" i="1"/>
  <c r="G35" i="1"/>
  <c r="G34" i="1"/>
  <c r="G33" i="1"/>
  <c r="G32" i="1"/>
  <c r="G31" i="1"/>
  <c r="G29" i="1"/>
  <c r="G28" i="1"/>
  <c r="G25" i="1"/>
  <c r="G23" i="1"/>
  <c r="G22" i="1"/>
  <c r="G21" i="1"/>
  <c r="G19" i="1"/>
  <c r="G18" i="1"/>
  <c r="G16" i="1"/>
  <c r="G14" i="1"/>
  <c r="G13" i="1"/>
  <c r="G11" i="1"/>
  <c r="G9" i="1"/>
  <c r="F98" i="1"/>
  <c r="F97" i="1"/>
  <c r="F96" i="1"/>
  <c r="F95" i="1"/>
  <c r="F94" i="1"/>
  <c r="F92" i="1"/>
  <c r="F91" i="1"/>
  <c r="F90" i="1"/>
  <c r="F87" i="1"/>
  <c r="F86" i="1"/>
  <c r="F81" i="1"/>
  <c r="F80" i="1"/>
  <c r="F79" i="1"/>
  <c r="F77" i="1"/>
  <c r="F74" i="1"/>
  <c r="F73" i="1"/>
  <c r="F72" i="1"/>
  <c r="F71" i="1"/>
  <c r="F70" i="1"/>
  <c r="F68" i="1"/>
  <c r="F67" i="1"/>
  <c r="F64" i="1"/>
  <c r="F62" i="1"/>
  <c r="F58" i="1"/>
  <c r="F55" i="1"/>
  <c r="F54" i="1"/>
  <c r="F53" i="1"/>
  <c r="F49" i="1"/>
  <c r="F48" i="1"/>
  <c r="F46" i="1"/>
  <c r="F41" i="1"/>
  <c r="F40" i="1"/>
  <c r="F39" i="1"/>
  <c r="F36" i="1"/>
  <c r="F35" i="1"/>
  <c r="F34" i="1"/>
  <c r="F33" i="1"/>
  <c r="F32" i="1"/>
  <c r="F31" i="1"/>
  <c r="F29" i="1"/>
  <c r="F28" i="1"/>
  <c r="F25" i="1"/>
  <c r="F23" i="1"/>
  <c r="F22" i="1"/>
  <c r="F21" i="1"/>
  <c r="F19" i="1"/>
  <c r="F18" i="1"/>
  <c r="F16" i="1"/>
  <c r="F14" i="1"/>
  <c r="F13" i="1"/>
  <c r="F11" i="1"/>
  <c r="F9" i="1"/>
  <c r="G93" i="1"/>
  <c r="G89" i="1"/>
  <c r="G88" i="1"/>
  <c r="G85" i="1"/>
  <c r="G84" i="1"/>
  <c r="G83" i="1"/>
  <c r="G82" i="1"/>
  <c r="G78" i="1"/>
  <c r="G76" i="1"/>
  <c r="G75" i="1"/>
  <c r="G69" i="1"/>
  <c r="G66" i="1"/>
  <c r="G65" i="1"/>
  <c r="G63" i="1"/>
  <c r="G61" i="1"/>
  <c r="G60" i="1"/>
  <c r="G59" i="1"/>
  <c r="G57" i="1"/>
  <c r="G56" i="1"/>
  <c r="G52" i="1"/>
  <c r="G51" i="1"/>
  <c r="G50" i="1"/>
  <c r="G47" i="1"/>
  <c r="G45" i="1"/>
  <c r="G44" i="1"/>
  <c r="G43" i="1"/>
  <c r="G42" i="1"/>
  <c r="G38" i="1"/>
  <c r="G37" i="1"/>
  <c r="G30" i="1"/>
  <c r="G27" i="1"/>
  <c r="G26" i="1"/>
  <c r="G24" i="1"/>
  <c r="G20" i="1"/>
  <c r="G17" i="1"/>
  <c r="G15" i="1"/>
  <c r="G12" i="1"/>
  <c r="G10" i="1"/>
  <c r="G8" i="1"/>
  <c r="G7" i="1"/>
  <c r="G6" i="1"/>
  <c r="G5" i="1"/>
  <c r="F93" i="1"/>
  <c r="F89" i="1"/>
  <c r="F88" i="1"/>
  <c r="F85" i="1"/>
  <c r="F84" i="1"/>
  <c r="F83" i="1"/>
  <c r="F82" i="1"/>
  <c r="F78" i="1"/>
  <c r="F76" i="1"/>
  <c r="F75" i="1"/>
  <c r="F69" i="1"/>
  <c r="F66" i="1"/>
  <c r="F65" i="1"/>
  <c r="F63" i="1"/>
  <c r="F61" i="1"/>
  <c r="F60" i="1"/>
  <c r="F59" i="1"/>
  <c r="F57" i="1"/>
  <c r="F56" i="1"/>
  <c r="F52" i="1"/>
  <c r="F51" i="1"/>
  <c r="F50" i="1"/>
  <c r="F47" i="1"/>
  <c r="F45" i="1"/>
  <c r="F44" i="1"/>
  <c r="F43" i="1"/>
  <c r="F42" i="1"/>
  <c r="F38" i="1"/>
  <c r="F37" i="1"/>
  <c r="F30" i="1"/>
  <c r="F27" i="1"/>
  <c r="F26" i="1"/>
  <c r="F24" i="1"/>
  <c r="F20" i="1"/>
  <c r="F17" i="1"/>
  <c r="F15" i="1"/>
  <c r="F12" i="1"/>
  <c r="F10" i="1"/>
  <c r="F8" i="1"/>
  <c r="F7" i="1"/>
  <c r="F6" i="1"/>
  <c r="F5" i="1"/>
</calcChain>
</file>

<file path=xl/sharedStrings.xml><?xml version="1.0" encoding="utf-8"?>
<sst xmlns="http://schemas.openxmlformats.org/spreadsheetml/2006/main" count="197" uniqueCount="196">
  <si>
    <t>Номер строки</t>
  </si>
  <si>
    <t>Наименование муниципального образования, расположенного на территории Свердловской области</t>
  </si>
  <si>
    <t>Уровень расчетной бюджетной обеспеченности</t>
  </si>
  <si>
    <t>Уровень расчетной бюджетной обеспеченности, в процентах</t>
  </si>
  <si>
    <t>1.</t>
  </si>
  <si>
    <t>2.</t>
  </si>
  <si>
    <t>3.</t>
  </si>
  <si>
    <t>Арамильский городской округ Свердловской области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</si>
  <si>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</si>
  <si>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</si>
  <si>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</si>
  <si>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</si>
  <si>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</si>
  <si>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</si>
  <si>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</si>
  <si>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</si>
  <si>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</si>
  <si>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</si>
  <si>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</si>
  <si>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</si>
  <si>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</si>
  <si>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</si>
  <si>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</si>
  <si>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</si>
  <si>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</si>
  <si>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</si>
  <si>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</si>
  <si>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</si>
  <si>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</si>
  <si>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</si>
  <si>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</si>
  <si>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Городской округ "город Ирбит" Свердловской области</t>
  </si>
  <si>
    <t>27.</t>
  </si>
  <si>
    <t>28.</t>
  </si>
  <si>
    <t>29.</t>
  </si>
  <si>
    <t>Каменск-Уральский городской округ Свердловской области</t>
  </si>
  <si>
    <t>30.</t>
  </si>
  <si>
    <t>Камышловский городской округ Свердловской области</t>
  </si>
  <si>
    <t>31.</t>
  </si>
  <si>
    <t>32.</t>
  </si>
  <si>
    <t>33.</t>
  </si>
  <si>
    <t>34.</t>
  </si>
  <si>
    <t>35.</t>
  </si>
  <si>
    <t>36.</t>
  </si>
  <si>
    <t>Городской округ Красноуфимск Свердловской области</t>
  </si>
  <si>
    <t>37.</t>
  </si>
  <si>
    <t>38.</t>
  </si>
  <si>
    <t>39.</t>
  </si>
  <si>
    <t>Городской округ "Город Лесной" Свердловской области</t>
  </si>
  <si>
    <t>40.</t>
  </si>
  <si>
    <t>41.</t>
  </si>
  <si>
    <t>42.</t>
  </si>
  <si>
    <t>43.</t>
  </si>
  <si>
    <t>44.</t>
  </si>
  <si>
    <t>45.</t>
  </si>
  <si>
    <t>46.</t>
  </si>
  <si>
    <t>47.</t>
  </si>
  <si>
    <t>Новоуральский городской округ Свердловской области</t>
  </si>
  <si>
    <t>48.</t>
  </si>
  <si>
    <t>49.</t>
  </si>
  <si>
    <t>50.</t>
  </si>
  <si>
    <t>51.</t>
  </si>
  <si>
    <t>52.</t>
  </si>
  <si>
    <t>53.</t>
  </si>
  <si>
    <t>54.</t>
  </si>
  <si>
    <t>55.</t>
  </si>
  <si>
    <t>Городской округ ЗАТО Свободный Свердловской области</t>
  </si>
  <si>
    <t>56.</t>
  </si>
  <si>
    <t>Североуральский городской округ</t>
  </si>
  <si>
    <t>57.</t>
  </si>
  <si>
    <t>Серовский городской округ</t>
  </si>
  <si>
    <t>58.</t>
  </si>
  <si>
    <t>Сосьвинский городской округ</t>
  </si>
  <si>
    <t>59.</t>
  </si>
  <si>
    <t>Городской округ Среднеуральск</t>
  </si>
  <si>
    <t>60.</t>
  </si>
  <si>
    <t>Городской округ Староуткинск</t>
  </si>
  <si>
    <t>61.</t>
  </si>
  <si>
    <t>Городской округ Сухой Лог</t>
  </si>
  <si>
    <t>62.</t>
  </si>
  <si>
    <t>Сысертский городской округ</t>
  </si>
  <si>
    <t>63.</t>
  </si>
  <si>
    <t>Тавдинский городской округ</t>
  </si>
  <si>
    <t>64.</t>
  </si>
  <si>
    <t>Талицкий городской округ</t>
  </si>
  <si>
    <t>65.</t>
  </si>
  <si>
    <t>Тугулымский городской округ</t>
  </si>
  <si>
    <t>66.</t>
  </si>
  <si>
    <t>Туринский городской округ</t>
  </si>
  <si>
    <t>67.</t>
  </si>
  <si>
    <t>Городской округ ЗАТО Уральский Свердловской области</t>
  </si>
  <si>
    <t>68.</t>
  </si>
  <si>
    <t>Шалинский городской округ</t>
  </si>
  <si>
    <t>69.</t>
  </si>
  <si>
    <t>Байкаловский муниципальный район Свердловской области</t>
  </si>
  <si>
    <t>70.</t>
  </si>
  <si>
    <t>Муниципальное образование Баженовское сельское поселение Байкаловского муниципального района Свердловской области</t>
  </si>
  <si>
    <t>71.</t>
  </si>
  <si>
    <t>Байкаловское сельское поселение Байкаловского муниципального района Свердловской области</t>
  </si>
  <si>
    <t>72.</t>
  </si>
  <si>
    <t>Краснополянское сельское поселение Байкаловского муниципального района Свердловской области</t>
  </si>
  <si>
    <t>73.</t>
  </si>
  <si>
    <t>Камышловский муниципальный район Свердловской области</t>
  </si>
  <si>
    <t>74.</t>
  </si>
  <si>
    <t>Восточное сельское поселение Камышловского муниципального района Свердловской области</t>
  </si>
  <si>
    <t>75.</t>
  </si>
  <si>
    <t>Галкинское сельское поселение Камышловского муниципального района Свердловской области</t>
  </si>
  <si>
    <t>76.</t>
  </si>
  <si>
    <t>Муниципальное образование "Зареченское сельское поселение" Камышловского муниципального района Свердловской области</t>
  </si>
  <si>
    <t>77.</t>
  </si>
  <si>
    <t>Калиновское сельское поселение Камышловского муниципального района Свердловской области</t>
  </si>
  <si>
    <t>78.</t>
  </si>
  <si>
    <t>Обуховское сельское поселение Камышловского муниципального района Свердловской области</t>
  </si>
  <si>
    <t>79.</t>
  </si>
  <si>
    <t>Нижнесергинский муниципальный район Свердловской области</t>
  </si>
  <si>
    <t>80.</t>
  </si>
  <si>
    <t>Городское поселение Атиг Нижнесергинского муниципального района Свердловской области</t>
  </si>
  <si>
    <t>81.</t>
  </si>
  <si>
    <t>Городское поселение Верхние Серги Нижнесергинского муниципального района Свердловской области</t>
  </si>
  <si>
    <t>82.</t>
  </si>
  <si>
    <t>Дружининское городское поселение Нижнесергинского муниципального района Свердловской области</t>
  </si>
  <si>
    <t>83.</t>
  </si>
  <si>
    <t>Кленовское сельское поселение Нижнесергинского муниципального района Свердловской области</t>
  </si>
  <si>
    <t>84.</t>
  </si>
  <si>
    <t>Городское поселение Михайловское муниципальное образование Нижнесергинского муниципального района Свердловской области</t>
  </si>
  <si>
    <t>85.</t>
  </si>
  <si>
    <t>Нижнесергинское городское поселение Нижнесергинского муниципального района Свердловской области</t>
  </si>
  <si>
    <t>86.</t>
  </si>
  <si>
    <t>Слободо-Туринский муниципальный район Свердловской области</t>
  </si>
  <si>
    <t>87.</t>
  </si>
  <si>
    <t>Ницинское сельское поселение Слободо-Туринского муниципального района Свердловской области</t>
  </si>
  <si>
    <t>88.</t>
  </si>
  <si>
    <t>Сладковское сельское поселение Слободо-Туринского муниципального района Свердловской области</t>
  </si>
  <si>
    <t>89.</t>
  </si>
  <si>
    <t>Слободо-Туринское сельское поселение Слободо-Туринского муниципального района Свердловской области</t>
  </si>
  <si>
    <t>90.</t>
  </si>
  <si>
    <t>Усть-Ницинское сельское поселение Слободо-Туринского муниципального района Свердловской области</t>
  </si>
  <si>
    <t>91.</t>
  </si>
  <si>
    <t>Таборинский муниципальный район Свердловской области</t>
  </si>
  <si>
    <t>92.</t>
  </si>
  <si>
    <t>Кузнецовское сельское поселение Таборинского муниципального района Свердловской области</t>
  </si>
  <si>
    <t>93.</t>
  </si>
  <si>
    <t>Таборинское сельское поселение Таборинского муниципального района Свердловской области</t>
  </si>
  <si>
    <t>94.</t>
  </si>
  <si>
    <t>Унже-Павинское сельское поселение Таборинского муниципального района Свердловской области</t>
  </si>
  <si>
    <t xml:space="preserve">УРОВЕНЬ
РАСЧЕТНОЙ БЮДЖЕТНОЙ ОБЕСПЕЧЕННОСТИ
МУНИЦИПАЛЬНЫХ ОБРАЗОВАНИЙ, РАСПОЛОЖЕННЫХ НА ТЕРРИТОРИИ
СВЕРДЛОВСКОЙ ОБЛАСТИ
</t>
  </si>
  <si>
    <t>Городской округ Верх-Нейвинский Свердловской области</t>
  </si>
  <si>
    <t>Городской округ Верхнее Дуброво Свердловской области</t>
  </si>
  <si>
    <t>Городской округ Верхняя Пышма Свердловской области</t>
  </si>
  <si>
    <t>Городской округ Верхняя Тура Свердловской области</t>
  </si>
  <si>
    <t>Городской округ муниципальное образование "город Екатеринбург"</t>
  </si>
  <si>
    <t>Городской округ Рефтинский Свердловской области</t>
  </si>
  <si>
    <t>Муниципальный округ Муниципальное образование город Алапаевск Свердловской области</t>
  </si>
  <si>
    <t>Муниципальный округ муниципальное образование Алапаевское Свердловской области</t>
  </si>
  <si>
    <t>Артемовский муниципальный округ Свердловской области</t>
  </si>
  <si>
    <t>Артинский муниципальный округ Свердловской области</t>
  </si>
  <si>
    <t>Асбестовский муниципальный округ Свердловской области</t>
  </si>
  <si>
    <t>Ачитский муниципальный округ Свердловской области</t>
  </si>
  <si>
    <t>Белоярский муниципальный округ Свердловской области</t>
  </si>
  <si>
    <t>Березовский муниципальный округ Свердловской области</t>
  </si>
  <si>
    <t>Бисертский муниципальный округ Свердловской области</t>
  </si>
  <si>
    <t>Муниципальное образование муниципальный округ Богданович Свердловской области</t>
  </si>
  <si>
    <t>Верхнесалдинский муниципальный округ Свердловской области</t>
  </si>
  <si>
    <t>Муниципальный округ Верхний Тагил Свердловской области</t>
  </si>
  <si>
    <t>Муниципальный округ Верхотурский Свердловской области</t>
  </si>
  <si>
    <t>Волчанский муниципальный округ Свердловской области</t>
  </si>
  <si>
    <t>Гаринский муниципальный округ Свердловской области</t>
  </si>
  <si>
    <t>Муниципальный округ Горноуральский Свердловской области</t>
  </si>
  <si>
    <t>Муниципальный округ Дегтярск Свердловской области</t>
  </si>
  <si>
    <t>Муниципальный округ Заречный Свердловской области</t>
  </si>
  <si>
    <t>Ивдельский муниципальный округ Свердловской области</t>
  </si>
  <si>
    <t>Муниципальный округ Ирбитское муниципальное образование Свердловской области</t>
  </si>
  <si>
    <t>Каменский муниципальный округ Свердловской области</t>
  </si>
  <si>
    <t>Муниципальный округ Карпинск Свердловской области</t>
  </si>
  <si>
    <t>Качканарский муниципальный округ Свердловской области</t>
  </si>
  <si>
    <t>Кировградский муниципальный округ Свердловской области</t>
  </si>
  <si>
    <t>Муниципальный округ Краснотурьинск Свердловской области</t>
  </si>
  <si>
    <t>Муниципальный округ Красноуральск Свердловской области</t>
  </si>
  <si>
    <t>Красноуфимский муниципальный округ Свердловской области</t>
  </si>
  <si>
    <t>Кушвинский муниципальный округ Свердловской области</t>
  </si>
  <si>
    <t>Малышевский муниципальный округ Свердловской области</t>
  </si>
  <si>
    <t>Муниципальный округ Махнёвское муниципальное образование Свердловской области</t>
  </si>
  <si>
    <t>Невьянский муниципальный округ Свердловской области</t>
  </si>
  <si>
    <t>Нижнетуринский муниципальный округ Свердловской области</t>
  </si>
  <si>
    <t>Муниципальный округ город Нижний Тагил Свердловской области</t>
  </si>
  <si>
    <t>Муниципальный округ Нижняя Салда Свердловской области</t>
  </si>
  <si>
    <t>Новолялинский муниципальный округ Свердловской области</t>
  </si>
  <si>
    <t>Муниципальный округ Пелым Свердловской области</t>
  </si>
  <si>
    <t>Муниципальный округ Первоуральск Свердловской области</t>
  </si>
  <si>
    <t>Полевской муниципальный округ Свердловской области</t>
  </si>
  <si>
    <t>Пышминский муниципальный округ Свердловской области</t>
  </si>
  <si>
    <t>Муниципальный округ Ревда Свердловской области</t>
  </si>
  <si>
    <t xml:space="preserve">утвержден
Приказом Министерства финансов Свердловской области от 25 декабря 2024 г. N 629
"Об утверждении уровня расчетной бюджетной обеспеченности муниципальных образований, расположенных на территории Свердловской области"
</t>
  </si>
  <si>
    <t>учреждение, тыс. рублей</t>
  </si>
  <si>
    <t>работник, тыс. рублей</t>
  </si>
  <si>
    <t>софинансирование средствами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</si>
</sst>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8"/>
  <sheetViews>
    <sheetView tabSelected="1" workbookViewId="0">
      <selection activeCell="G43" sqref="G43"/>
    </sheetView>
  </sheetViews>
  <sheetFormatPr defaultRowHeight="15" x14ac:dyDescent="0.25"/>
  <cols>
    <col min="3" max="3" width="70.42578125" customWidth="1"/>
    <col min="4" max="4" width="34" customWidth="1"/>
    <col min="5" max="5" width="33.140625" customWidth="1"/>
    <col min="6" max="6" width="18.85546875" customWidth="1"/>
    <col min="7" max="7" width="18.5703125" customWidth="1"/>
  </cols>
  <sheetData>
    <row r="1" spans="2:7" ht="85.5" customHeight="1" x14ac:dyDescent="0.25">
      <c r="B1" s="15" t="s">
        <v>145</v>
      </c>
      <c r="C1" s="16"/>
      <c r="D1" s="16"/>
      <c r="E1" s="16"/>
      <c r="F1" s="16"/>
      <c r="G1" s="16"/>
    </row>
    <row r="2" spans="2:7" ht="71.25" customHeight="1" thickBot="1" x14ac:dyDescent="0.3">
      <c r="B2" s="17" t="s">
        <v>192</v>
      </c>
      <c r="C2" s="17"/>
      <c r="D2" s="17"/>
      <c r="E2" s="17"/>
      <c r="F2" s="18" t="s">
        <v>195</v>
      </c>
      <c r="G2" s="18"/>
    </row>
    <row r="3" spans="2:7" ht="30.75" thickBot="1" x14ac:dyDescent="0.3">
      <c r="B3" s="1" t="s">
        <v>0</v>
      </c>
      <c r="C3" s="2" t="s">
        <v>1</v>
      </c>
      <c r="D3" s="2" t="s">
        <v>2</v>
      </c>
      <c r="E3" s="6" t="s">
        <v>3</v>
      </c>
      <c r="F3" s="14" t="s">
        <v>193</v>
      </c>
      <c r="G3" s="14" t="s">
        <v>194</v>
      </c>
    </row>
    <row r="4" spans="2:7" ht="15.75" thickBot="1" x14ac:dyDescent="0.3">
      <c r="B4" s="3">
        <v>1</v>
      </c>
      <c r="C4" s="4">
        <v>2</v>
      </c>
      <c r="D4" s="4">
        <v>3</v>
      </c>
      <c r="E4" s="7">
        <v>4</v>
      </c>
      <c r="F4" s="8"/>
      <c r="G4" s="8"/>
    </row>
    <row r="5" spans="2:7" ht="16.5" thickBot="1" x14ac:dyDescent="0.3">
      <c r="B5" s="3" t="s">
        <v>4</v>
      </c>
      <c r="C5" s="10" t="s">
        <v>7</v>
      </c>
      <c r="D5" s="11">
        <v>0.81200000000000006</v>
      </c>
      <c r="E5" s="11">
        <v>81.2</v>
      </c>
      <c r="F5" s="9">
        <f>153.844*20/80</f>
        <v>38.460999999999999</v>
      </c>
      <c r="G5" s="9">
        <f>76.925*20/80</f>
        <v>19.231249999999999</v>
      </c>
    </row>
    <row r="6" spans="2:7" ht="16.5" thickBot="1" x14ac:dyDescent="0.3">
      <c r="B6" s="3" t="s">
        <v>5</v>
      </c>
      <c r="C6" s="12" t="s">
        <v>146</v>
      </c>
      <c r="D6" s="13">
        <v>0.56200000000000006</v>
      </c>
      <c r="E6" s="13">
        <v>56.2</v>
      </c>
      <c r="F6" s="9">
        <f t="shared" ref="F6:F8" si="0">153.844*20/80</f>
        <v>38.460999999999999</v>
      </c>
      <c r="G6" s="9">
        <f t="shared" ref="G6:G8" si="1">76.925*20/80</f>
        <v>19.231249999999999</v>
      </c>
    </row>
    <row r="7" spans="2:7" ht="16.5" thickBot="1" x14ac:dyDescent="0.3">
      <c r="B7" s="3" t="s">
        <v>6</v>
      </c>
      <c r="C7" s="12" t="s">
        <v>147</v>
      </c>
      <c r="D7" s="13">
        <v>0.51400000000000001</v>
      </c>
      <c r="E7" s="13">
        <v>51.4</v>
      </c>
      <c r="F7" s="9">
        <f t="shared" si="0"/>
        <v>38.460999999999999</v>
      </c>
      <c r="G7" s="9">
        <f t="shared" si="1"/>
        <v>19.231249999999999</v>
      </c>
    </row>
    <row r="8" spans="2:7" ht="16.5" thickBot="1" x14ac:dyDescent="0.3">
      <c r="B8" s="3" t="s">
        <v>8</v>
      </c>
      <c r="C8" s="12" t="s">
        <v>148</v>
      </c>
      <c r="D8" s="13">
        <v>0.79200000000000004</v>
      </c>
      <c r="E8" s="13">
        <v>79.2</v>
      </c>
      <c r="F8" s="9">
        <f t="shared" si="0"/>
        <v>38.460999999999999</v>
      </c>
      <c r="G8" s="9">
        <f t="shared" si="1"/>
        <v>19.231249999999999</v>
      </c>
    </row>
    <row r="9" spans="2:7" ht="16.5" thickBot="1" x14ac:dyDescent="0.3">
      <c r="B9" s="3" t="s">
        <v>9</v>
      </c>
      <c r="C9" s="12" t="s">
        <v>149</v>
      </c>
      <c r="D9" s="13">
        <v>0.32</v>
      </c>
      <c r="E9" s="13">
        <v>32</v>
      </c>
      <c r="F9" s="9">
        <f>153.844*10/90</f>
        <v>17.093777777777778</v>
      </c>
      <c r="G9" s="9">
        <f>76.925*10/90</f>
        <v>8.5472222222222225</v>
      </c>
    </row>
    <row r="10" spans="2:7" ht="16.5" thickBot="1" x14ac:dyDescent="0.3">
      <c r="B10" s="3" t="s">
        <v>10</v>
      </c>
      <c r="C10" s="12" t="s">
        <v>150</v>
      </c>
      <c r="D10" s="13">
        <v>2.524</v>
      </c>
      <c r="E10" s="13">
        <v>252.4</v>
      </c>
      <c r="F10" s="9">
        <f>153.844*20/80</f>
        <v>38.460999999999999</v>
      </c>
      <c r="G10" s="9">
        <f>76.925*20/80</f>
        <v>19.231249999999999</v>
      </c>
    </row>
    <row r="11" spans="2:7" ht="16.5" thickBot="1" x14ac:dyDescent="0.3">
      <c r="B11" s="3" t="s">
        <v>11</v>
      </c>
      <c r="C11" s="12" t="s">
        <v>31</v>
      </c>
      <c r="D11" s="13">
        <v>0.255</v>
      </c>
      <c r="E11" s="13">
        <v>25.5</v>
      </c>
      <c r="F11" s="9">
        <f>153.844*10/90</f>
        <v>17.093777777777778</v>
      </c>
      <c r="G11" s="9">
        <f>76.925*10/90</f>
        <v>8.5472222222222225</v>
      </c>
    </row>
    <row r="12" spans="2:7" ht="16.5" thickBot="1" x14ac:dyDescent="0.3">
      <c r="B12" s="3" t="s">
        <v>12</v>
      </c>
      <c r="C12" s="12" t="s">
        <v>35</v>
      </c>
      <c r="D12" s="13">
        <v>0.872</v>
      </c>
      <c r="E12" s="13">
        <v>87.2</v>
      </c>
      <c r="F12" s="9">
        <f>153.844*20/80</f>
        <v>38.460999999999999</v>
      </c>
      <c r="G12" s="9">
        <f>76.925*20/80</f>
        <v>19.231249999999999</v>
      </c>
    </row>
    <row r="13" spans="2:7" ht="16.5" thickBot="1" x14ac:dyDescent="0.3">
      <c r="B13" s="3" t="s">
        <v>13</v>
      </c>
      <c r="C13" s="12" t="s">
        <v>37</v>
      </c>
      <c r="D13" s="13">
        <v>0.36799999999999999</v>
      </c>
      <c r="E13" s="13">
        <v>36.799999999999997</v>
      </c>
      <c r="F13" s="9">
        <f t="shared" ref="F13:F14" si="2">153.844*10/90</f>
        <v>17.093777777777778</v>
      </c>
      <c r="G13" s="9">
        <f t="shared" ref="G13:G14" si="3">76.925*10/90</f>
        <v>8.5472222222222225</v>
      </c>
    </row>
    <row r="14" spans="2:7" ht="16.5" thickBot="1" x14ac:dyDescent="0.3">
      <c r="B14" s="3" t="s">
        <v>14</v>
      </c>
      <c r="C14" s="12" t="s">
        <v>44</v>
      </c>
      <c r="D14" s="13">
        <v>0.46800000000000003</v>
      </c>
      <c r="E14" s="13">
        <v>46.8</v>
      </c>
      <c r="F14" s="9">
        <f t="shared" si="2"/>
        <v>17.093777777777778</v>
      </c>
      <c r="G14" s="9">
        <f t="shared" si="3"/>
        <v>8.5472222222222225</v>
      </c>
    </row>
    <row r="15" spans="2:7" ht="16.5" thickBot="1" x14ac:dyDescent="0.3">
      <c r="B15" s="3" t="s">
        <v>15</v>
      </c>
      <c r="C15" s="12" t="s">
        <v>48</v>
      </c>
      <c r="D15" s="13">
        <v>0.58599999999999997</v>
      </c>
      <c r="E15" s="13">
        <v>58.6</v>
      </c>
      <c r="F15" s="9">
        <f>153.844*20/80</f>
        <v>38.460999999999999</v>
      </c>
      <c r="G15" s="9">
        <f>76.925*20/80</f>
        <v>19.231249999999999</v>
      </c>
    </row>
    <row r="16" spans="2:7" ht="16.5" thickBot="1" x14ac:dyDescent="0.3">
      <c r="B16" s="3" t="s">
        <v>16</v>
      </c>
      <c r="C16" s="12" t="s">
        <v>57</v>
      </c>
      <c r="D16" s="13">
        <v>0.46200000000000002</v>
      </c>
      <c r="E16" s="13">
        <v>46.2</v>
      </c>
      <c r="F16" s="9">
        <f>153.844*10/90</f>
        <v>17.093777777777778</v>
      </c>
      <c r="G16" s="9">
        <f>76.925*10/90</f>
        <v>8.5472222222222225</v>
      </c>
    </row>
    <row r="17" spans="2:7" ht="16.5" thickBot="1" x14ac:dyDescent="0.3">
      <c r="B17" s="3" t="s">
        <v>17</v>
      </c>
      <c r="C17" s="12" t="s">
        <v>151</v>
      </c>
      <c r="D17" s="13">
        <v>0.51700000000000002</v>
      </c>
      <c r="E17" s="13">
        <v>51.7</v>
      </c>
      <c r="F17" s="9">
        <f>153.844*20/80</f>
        <v>38.460999999999999</v>
      </c>
      <c r="G17" s="9">
        <f>76.925*20/80</f>
        <v>19.231249999999999</v>
      </c>
    </row>
    <row r="18" spans="2:7" ht="16.5" thickBot="1" x14ac:dyDescent="0.3">
      <c r="B18" s="3" t="s">
        <v>18</v>
      </c>
      <c r="C18" s="12" t="s">
        <v>66</v>
      </c>
      <c r="D18" s="13">
        <v>0.29499999999999998</v>
      </c>
      <c r="E18" s="13">
        <v>29.5</v>
      </c>
      <c r="F18" s="9">
        <f t="shared" ref="F18:F19" si="4">153.844*10/90</f>
        <v>17.093777777777778</v>
      </c>
      <c r="G18" s="9">
        <f t="shared" ref="G18:G19" si="5">76.925*10/90</f>
        <v>8.5472222222222225</v>
      </c>
    </row>
    <row r="19" spans="2:7" ht="16.5" thickBot="1" x14ac:dyDescent="0.3">
      <c r="B19" s="3" t="s">
        <v>19</v>
      </c>
      <c r="C19" s="12" t="s">
        <v>90</v>
      </c>
      <c r="D19" s="13">
        <v>0.221</v>
      </c>
      <c r="E19" s="13">
        <v>22.1</v>
      </c>
      <c r="F19" s="9">
        <f t="shared" si="4"/>
        <v>17.093777777777778</v>
      </c>
      <c r="G19" s="9">
        <f t="shared" si="5"/>
        <v>8.5472222222222225</v>
      </c>
    </row>
    <row r="20" spans="2:7" ht="32.25" thickBot="1" x14ac:dyDescent="0.3">
      <c r="B20" s="3" t="s">
        <v>20</v>
      </c>
      <c r="C20" s="12" t="s">
        <v>152</v>
      </c>
      <c r="D20" s="13">
        <v>0.63100000000000001</v>
      </c>
      <c r="E20" s="13">
        <v>63.1</v>
      </c>
      <c r="F20" s="9">
        <f>153.844*20/80</f>
        <v>38.460999999999999</v>
      </c>
      <c r="G20" s="9">
        <f>76.925*20/80</f>
        <v>19.231249999999999</v>
      </c>
    </row>
    <row r="21" spans="2:7" ht="32.25" thickBot="1" x14ac:dyDescent="0.3">
      <c r="B21" s="3" t="s">
        <v>21</v>
      </c>
      <c r="C21" s="12" t="s">
        <v>153</v>
      </c>
      <c r="D21" s="13">
        <v>0.32900000000000001</v>
      </c>
      <c r="E21" s="13">
        <v>32.9</v>
      </c>
      <c r="F21" s="9">
        <f t="shared" ref="F21:F23" si="6">153.844*10/90</f>
        <v>17.093777777777778</v>
      </c>
      <c r="G21" s="9">
        <f t="shared" ref="G21:G23" si="7">76.925*10/90</f>
        <v>8.5472222222222225</v>
      </c>
    </row>
    <row r="22" spans="2:7" ht="16.5" thickBot="1" x14ac:dyDescent="0.3">
      <c r="B22" s="3" t="s">
        <v>22</v>
      </c>
      <c r="C22" s="12" t="s">
        <v>154</v>
      </c>
      <c r="D22" s="13">
        <v>0.44500000000000001</v>
      </c>
      <c r="E22" s="13">
        <v>44.5</v>
      </c>
      <c r="F22" s="9">
        <f t="shared" si="6"/>
        <v>17.093777777777778</v>
      </c>
      <c r="G22" s="9">
        <f t="shared" si="7"/>
        <v>8.5472222222222225</v>
      </c>
    </row>
    <row r="23" spans="2:7" ht="16.5" thickBot="1" x14ac:dyDescent="0.3">
      <c r="B23" s="3" t="s">
        <v>23</v>
      </c>
      <c r="C23" s="12" t="s">
        <v>155</v>
      </c>
      <c r="D23" s="13">
        <v>0.39700000000000002</v>
      </c>
      <c r="E23" s="13">
        <v>39.700000000000003</v>
      </c>
      <c r="F23" s="9">
        <f t="shared" si="6"/>
        <v>17.093777777777778</v>
      </c>
      <c r="G23" s="9">
        <f t="shared" si="7"/>
        <v>8.5472222222222225</v>
      </c>
    </row>
    <row r="24" spans="2:7" ht="16.5" thickBot="1" x14ac:dyDescent="0.3">
      <c r="B24" s="3" t="s">
        <v>24</v>
      </c>
      <c r="C24" s="12" t="s">
        <v>156</v>
      </c>
      <c r="D24" s="13">
        <v>0.72099999999999997</v>
      </c>
      <c r="E24" s="13">
        <v>72.099999999999994</v>
      </c>
      <c r="F24" s="9">
        <f>153.844*20/80</f>
        <v>38.460999999999999</v>
      </c>
      <c r="G24" s="9">
        <f>76.925*20/80</f>
        <v>19.231249999999999</v>
      </c>
    </row>
    <row r="25" spans="2:7" ht="16.5" thickBot="1" x14ac:dyDescent="0.3">
      <c r="B25" s="3" t="s">
        <v>25</v>
      </c>
      <c r="C25" s="12" t="s">
        <v>157</v>
      </c>
      <c r="D25" s="13">
        <v>0.28499999999999998</v>
      </c>
      <c r="E25" s="13">
        <v>28.5</v>
      </c>
      <c r="F25" s="9">
        <f>153.844*10/90</f>
        <v>17.093777777777778</v>
      </c>
      <c r="G25" s="9">
        <f>76.925*10/90</f>
        <v>8.5472222222222225</v>
      </c>
    </row>
    <row r="26" spans="2:7" ht="16.5" thickBot="1" x14ac:dyDescent="0.3">
      <c r="B26" s="3" t="s">
        <v>26</v>
      </c>
      <c r="C26" s="12" t="s">
        <v>158</v>
      </c>
      <c r="D26" s="13">
        <v>0.78200000000000003</v>
      </c>
      <c r="E26" s="13">
        <v>78.2</v>
      </c>
      <c r="F26" s="9">
        <f t="shared" ref="F26:F27" si="8">153.844*20/80</f>
        <v>38.460999999999999</v>
      </c>
      <c r="G26" s="9">
        <f t="shared" ref="G26:G27" si="9">76.925*20/80</f>
        <v>19.231249999999999</v>
      </c>
    </row>
    <row r="27" spans="2:7" ht="16.5" thickBot="1" x14ac:dyDescent="0.3">
      <c r="B27" s="3" t="s">
        <v>27</v>
      </c>
      <c r="C27" s="12" t="s">
        <v>159</v>
      </c>
      <c r="D27" s="13">
        <v>0.85399999999999998</v>
      </c>
      <c r="E27" s="13">
        <v>85.4</v>
      </c>
      <c r="F27" s="9">
        <f t="shared" si="8"/>
        <v>38.460999999999999</v>
      </c>
      <c r="G27" s="9">
        <f t="shared" si="9"/>
        <v>19.231249999999999</v>
      </c>
    </row>
    <row r="28" spans="2:7" ht="16.5" thickBot="1" x14ac:dyDescent="0.3">
      <c r="B28" s="3" t="s">
        <v>28</v>
      </c>
      <c r="C28" s="12" t="s">
        <v>160</v>
      </c>
      <c r="D28" s="13">
        <v>0.252</v>
      </c>
      <c r="E28" s="13">
        <v>25.2</v>
      </c>
      <c r="F28" s="9">
        <f t="shared" ref="F28:F29" si="10">153.844*10/90</f>
        <v>17.093777777777778</v>
      </c>
      <c r="G28" s="9">
        <f t="shared" ref="G28:G29" si="11">76.925*10/90</f>
        <v>8.5472222222222225</v>
      </c>
    </row>
    <row r="29" spans="2:7" ht="32.25" thickBot="1" x14ac:dyDescent="0.3">
      <c r="B29" s="3" t="s">
        <v>29</v>
      </c>
      <c r="C29" s="12" t="s">
        <v>161</v>
      </c>
      <c r="D29" s="13">
        <v>0.39700000000000002</v>
      </c>
      <c r="E29" s="13">
        <v>39.700000000000003</v>
      </c>
      <c r="F29" s="9">
        <f t="shared" si="10"/>
        <v>17.093777777777778</v>
      </c>
      <c r="G29" s="9">
        <f t="shared" si="11"/>
        <v>8.5472222222222225</v>
      </c>
    </row>
    <row r="30" spans="2:7" ht="16.5" thickBot="1" x14ac:dyDescent="0.3">
      <c r="B30" s="3" t="s">
        <v>30</v>
      </c>
      <c r="C30" s="12" t="s">
        <v>162</v>
      </c>
      <c r="D30" s="13">
        <v>0.88100000000000001</v>
      </c>
      <c r="E30" s="13">
        <v>88.1</v>
      </c>
      <c r="F30" s="9">
        <f>153.844*20/80</f>
        <v>38.460999999999999</v>
      </c>
      <c r="G30" s="9">
        <f>76.925*20/80</f>
        <v>19.231249999999999</v>
      </c>
    </row>
    <row r="31" spans="2:7" ht="16.5" thickBot="1" x14ac:dyDescent="0.3">
      <c r="B31" s="3" t="s">
        <v>32</v>
      </c>
      <c r="C31" s="12" t="s">
        <v>163</v>
      </c>
      <c r="D31" s="13">
        <v>0.28999999999999998</v>
      </c>
      <c r="E31" s="13">
        <v>29</v>
      </c>
      <c r="F31" s="9">
        <f t="shared" ref="F31:F36" si="12">153.844*10/90</f>
        <v>17.093777777777778</v>
      </c>
      <c r="G31" s="9">
        <f t="shared" ref="G31:G36" si="13">76.925*10/90</f>
        <v>8.5472222222222225</v>
      </c>
    </row>
    <row r="32" spans="2:7" ht="16.5" thickBot="1" x14ac:dyDescent="0.3">
      <c r="B32" s="3" t="s">
        <v>33</v>
      </c>
      <c r="C32" s="12" t="s">
        <v>164</v>
      </c>
      <c r="D32" s="13">
        <v>0.28699999999999998</v>
      </c>
      <c r="E32" s="13">
        <v>28.7</v>
      </c>
      <c r="F32" s="9">
        <f t="shared" si="12"/>
        <v>17.093777777777778</v>
      </c>
      <c r="G32" s="9">
        <f t="shared" si="13"/>
        <v>8.5472222222222225</v>
      </c>
    </row>
    <row r="33" spans="2:7" ht="16.5" thickBot="1" x14ac:dyDescent="0.3">
      <c r="B33" s="3" t="s">
        <v>34</v>
      </c>
      <c r="C33" s="12" t="s">
        <v>165</v>
      </c>
      <c r="D33" s="13">
        <v>0.105</v>
      </c>
      <c r="E33" s="13">
        <v>10.5</v>
      </c>
      <c r="F33" s="9">
        <f t="shared" si="12"/>
        <v>17.093777777777778</v>
      </c>
      <c r="G33" s="9">
        <f t="shared" si="13"/>
        <v>8.5472222222222225</v>
      </c>
    </row>
    <row r="34" spans="2:7" ht="16.5" thickBot="1" x14ac:dyDescent="0.3">
      <c r="B34" s="3" t="s">
        <v>36</v>
      </c>
      <c r="C34" s="12" t="s">
        <v>166</v>
      </c>
      <c r="D34" s="13">
        <v>0.16500000000000001</v>
      </c>
      <c r="E34" s="13">
        <v>16.5</v>
      </c>
      <c r="F34" s="9">
        <f t="shared" si="12"/>
        <v>17.093777777777778</v>
      </c>
      <c r="G34" s="9">
        <f t="shared" si="13"/>
        <v>8.5472222222222225</v>
      </c>
    </row>
    <row r="35" spans="2:7" ht="16.5" thickBot="1" x14ac:dyDescent="0.3">
      <c r="B35" s="3" t="s">
        <v>38</v>
      </c>
      <c r="C35" s="12" t="s">
        <v>167</v>
      </c>
      <c r="D35" s="13">
        <v>0.39700000000000002</v>
      </c>
      <c r="E35" s="13">
        <v>39.700000000000003</v>
      </c>
      <c r="F35" s="9">
        <f t="shared" si="12"/>
        <v>17.093777777777778</v>
      </c>
      <c r="G35" s="9">
        <f t="shared" si="13"/>
        <v>8.5472222222222225</v>
      </c>
    </row>
    <row r="36" spans="2:7" ht="16.5" thickBot="1" x14ac:dyDescent="0.3">
      <c r="B36" s="3" t="s">
        <v>39</v>
      </c>
      <c r="C36" s="12" t="s">
        <v>168</v>
      </c>
      <c r="D36" s="13">
        <v>0.38100000000000001</v>
      </c>
      <c r="E36" s="13">
        <v>38.1</v>
      </c>
      <c r="F36" s="9">
        <f t="shared" si="12"/>
        <v>17.093777777777778</v>
      </c>
      <c r="G36" s="9">
        <f t="shared" si="13"/>
        <v>8.5472222222222225</v>
      </c>
    </row>
    <row r="37" spans="2:7" ht="16.5" thickBot="1" x14ac:dyDescent="0.3">
      <c r="B37" s="3" t="s">
        <v>40</v>
      </c>
      <c r="C37" s="12" t="s">
        <v>169</v>
      </c>
      <c r="D37" s="13">
        <v>0.70399999999999996</v>
      </c>
      <c r="E37" s="13">
        <v>70.400000000000006</v>
      </c>
      <c r="F37" s="9">
        <f t="shared" ref="F37:F38" si="14">153.844*20/80</f>
        <v>38.460999999999999</v>
      </c>
      <c r="G37" s="9">
        <f t="shared" ref="G37:G38" si="15">76.925*20/80</f>
        <v>19.231249999999999</v>
      </c>
    </row>
    <row r="38" spans="2:7" ht="16.5" thickBot="1" x14ac:dyDescent="0.3">
      <c r="B38" s="3" t="s">
        <v>41</v>
      </c>
      <c r="C38" s="12" t="s">
        <v>170</v>
      </c>
      <c r="D38" s="13">
        <v>0.52</v>
      </c>
      <c r="E38" s="13">
        <v>52</v>
      </c>
      <c r="F38" s="9">
        <f t="shared" si="14"/>
        <v>38.460999999999999</v>
      </c>
      <c r="G38" s="9">
        <f t="shared" si="15"/>
        <v>19.231249999999999</v>
      </c>
    </row>
    <row r="39" spans="2:7" ht="32.25" thickBot="1" x14ac:dyDescent="0.3">
      <c r="B39" s="3" t="s">
        <v>42</v>
      </c>
      <c r="C39" s="12" t="s">
        <v>171</v>
      </c>
      <c r="D39" s="13">
        <v>0.33900000000000002</v>
      </c>
      <c r="E39" s="13">
        <v>33.9</v>
      </c>
      <c r="F39" s="9">
        <f t="shared" ref="F39:F41" si="16">153.844*10/90</f>
        <v>17.093777777777778</v>
      </c>
      <c r="G39" s="9">
        <f t="shared" ref="G39:G41" si="17">76.925*10/90</f>
        <v>8.5472222222222225</v>
      </c>
    </row>
    <row r="40" spans="2:7" ht="16.5" thickBot="1" x14ac:dyDescent="0.3">
      <c r="B40" s="3" t="s">
        <v>43</v>
      </c>
      <c r="C40" s="12" t="s">
        <v>172</v>
      </c>
      <c r="D40" s="13">
        <v>0.44500000000000001</v>
      </c>
      <c r="E40" s="13">
        <v>44.5</v>
      </c>
      <c r="F40" s="9">
        <f t="shared" si="16"/>
        <v>17.093777777777778</v>
      </c>
      <c r="G40" s="9">
        <f t="shared" si="17"/>
        <v>8.5472222222222225</v>
      </c>
    </row>
    <row r="41" spans="2:7" ht="16.5" thickBot="1" x14ac:dyDescent="0.3">
      <c r="B41" s="3" t="s">
        <v>45</v>
      </c>
      <c r="C41" s="12" t="s">
        <v>173</v>
      </c>
      <c r="D41" s="13">
        <v>0.312</v>
      </c>
      <c r="E41" s="13">
        <v>31.2</v>
      </c>
      <c r="F41" s="9">
        <f t="shared" si="16"/>
        <v>17.093777777777778</v>
      </c>
      <c r="G41" s="9">
        <f t="shared" si="17"/>
        <v>8.5472222222222225</v>
      </c>
    </row>
    <row r="42" spans="2:7" ht="16.5" thickBot="1" x14ac:dyDescent="0.3">
      <c r="B42" s="3" t="s">
        <v>46</v>
      </c>
      <c r="C42" s="12" t="s">
        <v>174</v>
      </c>
      <c r="D42" s="13">
        <v>0.52100000000000002</v>
      </c>
      <c r="E42" s="13">
        <v>52.1</v>
      </c>
      <c r="F42" s="9">
        <f t="shared" ref="F42:F45" si="18">153.844*20/80</f>
        <v>38.460999999999999</v>
      </c>
      <c r="G42" s="9">
        <f t="shared" ref="G42:G45" si="19">76.925*20/80</f>
        <v>19.231249999999999</v>
      </c>
    </row>
    <row r="43" spans="2:7" ht="16.5" thickBot="1" x14ac:dyDescent="0.3">
      <c r="B43" s="3" t="s">
        <v>47</v>
      </c>
      <c r="C43" s="12" t="s">
        <v>175</v>
      </c>
      <c r="D43" s="13">
        <v>0.54300000000000004</v>
      </c>
      <c r="E43" s="13">
        <v>54.3</v>
      </c>
      <c r="F43" s="9">
        <f t="shared" si="18"/>
        <v>38.460999999999999</v>
      </c>
      <c r="G43" s="9">
        <f t="shared" si="19"/>
        <v>19.231249999999999</v>
      </c>
    </row>
    <row r="44" spans="2:7" ht="16.5" thickBot="1" x14ac:dyDescent="0.3">
      <c r="B44" s="3" t="s">
        <v>49</v>
      </c>
      <c r="C44" s="12" t="s">
        <v>176</v>
      </c>
      <c r="D44" s="13">
        <v>0.745</v>
      </c>
      <c r="E44" s="13">
        <v>74.5</v>
      </c>
      <c r="F44" s="9">
        <f t="shared" si="18"/>
        <v>38.460999999999999</v>
      </c>
      <c r="G44" s="9">
        <f t="shared" si="19"/>
        <v>19.231249999999999</v>
      </c>
    </row>
    <row r="45" spans="2:7" ht="16.5" thickBot="1" x14ac:dyDescent="0.3">
      <c r="B45" s="3" t="s">
        <v>50</v>
      </c>
      <c r="C45" s="12" t="s">
        <v>177</v>
      </c>
      <c r="D45" s="13">
        <v>0.56299999999999994</v>
      </c>
      <c r="E45" s="13">
        <v>56.3</v>
      </c>
      <c r="F45" s="9">
        <f t="shared" si="18"/>
        <v>38.460999999999999</v>
      </c>
      <c r="G45" s="9">
        <f t="shared" si="19"/>
        <v>19.231249999999999</v>
      </c>
    </row>
    <row r="46" spans="2:7" ht="16.5" thickBot="1" x14ac:dyDescent="0.3">
      <c r="B46" s="3" t="s">
        <v>51</v>
      </c>
      <c r="C46" s="12" t="s">
        <v>178</v>
      </c>
      <c r="D46" s="13">
        <v>0.33300000000000002</v>
      </c>
      <c r="E46" s="13">
        <v>33.299999999999997</v>
      </c>
      <c r="F46" s="9">
        <f>153.844*10/90</f>
        <v>17.093777777777778</v>
      </c>
      <c r="G46" s="9">
        <f>76.925*10/90</f>
        <v>8.5472222222222225</v>
      </c>
    </row>
    <row r="47" spans="2:7" ht="16.5" thickBot="1" x14ac:dyDescent="0.3">
      <c r="B47" s="3" t="s">
        <v>52</v>
      </c>
      <c r="C47" s="12" t="s">
        <v>179</v>
      </c>
      <c r="D47" s="13">
        <v>0.51800000000000002</v>
      </c>
      <c r="E47" s="13">
        <v>51.8</v>
      </c>
      <c r="F47" s="9">
        <f>153.844*20/80</f>
        <v>38.460999999999999</v>
      </c>
      <c r="G47" s="9">
        <f>76.925*20/80</f>
        <v>19.231249999999999</v>
      </c>
    </row>
    <row r="48" spans="2:7" ht="16.5" thickBot="1" x14ac:dyDescent="0.3">
      <c r="B48" s="3" t="s">
        <v>53</v>
      </c>
      <c r="C48" s="12" t="s">
        <v>180</v>
      </c>
      <c r="D48" s="13">
        <v>0.41599999999999998</v>
      </c>
      <c r="E48" s="13">
        <v>41.6</v>
      </c>
      <c r="F48" s="9">
        <f t="shared" ref="F48:F49" si="20">153.844*10/90</f>
        <v>17.093777777777778</v>
      </c>
      <c r="G48" s="9">
        <f t="shared" ref="G48:G49" si="21">76.925*10/90</f>
        <v>8.5472222222222225</v>
      </c>
    </row>
    <row r="49" spans="2:7" ht="32.25" thickBot="1" x14ac:dyDescent="0.3">
      <c r="B49" s="3" t="s">
        <v>54</v>
      </c>
      <c r="C49" s="12" t="s">
        <v>181</v>
      </c>
      <c r="D49" s="13">
        <v>0.26300000000000001</v>
      </c>
      <c r="E49" s="13">
        <v>26.3</v>
      </c>
      <c r="F49" s="9">
        <f t="shared" si="20"/>
        <v>17.093777777777778</v>
      </c>
      <c r="G49" s="9">
        <f t="shared" si="21"/>
        <v>8.5472222222222225</v>
      </c>
    </row>
    <row r="50" spans="2:7" ht="16.5" thickBot="1" x14ac:dyDescent="0.3">
      <c r="B50" s="3" t="s">
        <v>55</v>
      </c>
      <c r="C50" s="12" t="s">
        <v>182</v>
      </c>
      <c r="D50" s="13">
        <v>0.54400000000000004</v>
      </c>
      <c r="E50" s="13">
        <v>54.4</v>
      </c>
      <c r="F50" s="9">
        <f t="shared" ref="F50:F52" si="22">153.844*20/80</f>
        <v>38.460999999999999</v>
      </c>
      <c r="G50" s="9">
        <f t="shared" ref="G50:G52" si="23">76.925*20/80</f>
        <v>19.231249999999999</v>
      </c>
    </row>
    <row r="51" spans="2:7" ht="16.5" thickBot="1" x14ac:dyDescent="0.3">
      <c r="B51" s="3" t="s">
        <v>56</v>
      </c>
      <c r="C51" s="12" t="s">
        <v>183</v>
      </c>
      <c r="D51" s="13">
        <v>0.502</v>
      </c>
      <c r="E51" s="13">
        <v>50.2</v>
      </c>
      <c r="F51" s="9">
        <f t="shared" si="22"/>
        <v>38.460999999999999</v>
      </c>
      <c r="G51" s="9">
        <f t="shared" si="23"/>
        <v>19.231249999999999</v>
      </c>
    </row>
    <row r="52" spans="2:7" ht="16.5" thickBot="1" x14ac:dyDescent="0.3">
      <c r="B52" s="3" t="s">
        <v>58</v>
      </c>
      <c r="C52" s="12" t="s">
        <v>184</v>
      </c>
      <c r="D52" s="13">
        <v>0.66500000000000004</v>
      </c>
      <c r="E52" s="13">
        <v>66.5</v>
      </c>
      <c r="F52" s="9">
        <f t="shared" si="22"/>
        <v>38.460999999999999</v>
      </c>
      <c r="G52" s="9">
        <f t="shared" si="23"/>
        <v>19.231249999999999</v>
      </c>
    </row>
    <row r="53" spans="2:7" ht="16.5" thickBot="1" x14ac:dyDescent="0.3">
      <c r="B53" s="3" t="s">
        <v>59</v>
      </c>
      <c r="C53" s="12" t="s">
        <v>185</v>
      </c>
      <c r="D53" s="13">
        <v>0.39700000000000002</v>
      </c>
      <c r="E53" s="13">
        <v>39.700000000000003</v>
      </c>
      <c r="F53" s="9">
        <f t="shared" ref="F53:F55" si="24">153.844*10/90</f>
        <v>17.093777777777778</v>
      </c>
      <c r="G53" s="9">
        <f t="shared" ref="G53:G55" si="25">76.925*10/90</f>
        <v>8.5472222222222225</v>
      </c>
    </row>
    <row r="54" spans="2:7" ht="16.5" thickBot="1" x14ac:dyDescent="0.3">
      <c r="B54" s="3" t="s">
        <v>60</v>
      </c>
      <c r="C54" s="12" t="s">
        <v>186</v>
      </c>
      <c r="D54" s="13">
        <v>0.38400000000000001</v>
      </c>
      <c r="E54" s="13">
        <v>38.4</v>
      </c>
      <c r="F54" s="9">
        <f t="shared" si="24"/>
        <v>17.093777777777778</v>
      </c>
      <c r="G54" s="9">
        <f t="shared" si="25"/>
        <v>8.5472222222222225</v>
      </c>
    </row>
    <row r="55" spans="2:7" ht="16.5" thickBot="1" x14ac:dyDescent="0.3">
      <c r="B55" s="3" t="s">
        <v>61</v>
      </c>
      <c r="C55" s="12" t="s">
        <v>187</v>
      </c>
      <c r="D55" s="13">
        <v>0.32100000000000001</v>
      </c>
      <c r="E55" s="13">
        <v>32.1</v>
      </c>
      <c r="F55" s="9">
        <f t="shared" si="24"/>
        <v>17.093777777777778</v>
      </c>
      <c r="G55" s="9">
        <f t="shared" si="25"/>
        <v>8.5472222222222225</v>
      </c>
    </row>
    <row r="56" spans="2:7" ht="16.5" thickBot="1" x14ac:dyDescent="0.3">
      <c r="B56" s="3" t="s">
        <v>62</v>
      </c>
      <c r="C56" s="12" t="s">
        <v>188</v>
      </c>
      <c r="D56" s="13">
        <v>0.92600000000000005</v>
      </c>
      <c r="E56" s="13">
        <v>92.6</v>
      </c>
      <c r="F56" s="9">
        <f t="shared" ref="F56:F57" si="26">153.844*20/80</f>
        <v>38.460999999999999</v>
      </c>
      <c r="G56" s="9">
        <f t="shared" ref="G56:G57" si="27">76.925*20/80</f>
        <v>19.231249999999999</v>
      </c>
    </row>
    <row r="57" spans="2:7" ht="16.5" thickBot="1" x14ac:dyDescent="0.3">
      <c r="B57" s="3" t="s">
        <v>63</v>
      </c>
      <c r="C57" s="12" t="s">
        <v>189</v>
      </c>
      <c r="D57" s="13">
        <v>0.82799999999999996</v>
      </c>
      <c r="E57" s="13">
        <v>82.8</v>
      </c>
      <c r="F57" s="9">
        <f t="shared" si="26"/>
        <v>38.460999999999999</v>
      </c>
      <c r="G57" s="9">
        <f t="shared" si="27"/>
        <v>19.231249999999999</v>
      </c>
    </row>
    <row r="58" spans="2:7" ht="16.5" thickBot="1" x14ac:dyDescent="0.3">
      <c r="B58" s="3" t="s">
        <v>64</v>
      </c>
      <c r="C58" s="12" t="s">
        <v>190</v>
      </c>
      <c r="D58" s="13">
        <v>0.30199999999999999</v>
      </c>
      <c r="E58" s="13">
        <v>30.2</v>
      </c>
      <c r="F58" s="9">
        <f>153.844*10/90</f>
        <v>17.093777777777778</v>
      </c>
      <c r="G58" s="9">
        <f>76.925*10/90</f>
        <v>8.5472222222222225</v>
      </c>
    </row>
    <row r="59" spans="2:7" ht="16.5" thickBot="1" x14ac:dyDescent="0.3">
      <c r="B59" s="3" t="s">
        <v>65</v>
      </c>
      <c r="C59" s="12" t="s">
        <v>191</v>
      </c>
      <c r="D59" s="13">
        <v>0.76100000000000001</v>
      </c>
      <c r="E59" s="13">
        <v>76.099999999999994</v>
      </c>
      <c r="F59" s="9">
        <f t="shared" ref="F59:F61" si="28">153.844*20/80</f>
        <v>38.460999999999999</v>
      </c>
      <c r="G59" s="9">
        <f t="shared" ref="G59:G61" si="29">76.925*20/80</f>
        <v>19.231249999999999</v>
      </c>
    </row>
    <row r="60" spans="2:7" ht="15.75" thickBot="1" x14ac:dyDescent="0.3">
      <c r="B60" s="3" t="s">
        <v>67</v>
      </c>
      <c r="C60" s="5" t="s">
        <v>68</v>
      </c>
      <c r="D60" s="4">
        <v>0.77300000000000002</v>
      </c>
      <c r="E60" s="7">
        <v>77.3</v>
      </c>
      <c r="F60" s="9">
        <f t="shared" si="28"/>
        <v>38.460999999999999</v>
      </c>
      <c r="G60" s="9">
        <f t="shared" si="29"/>
        <v>19.231249999999999</v>
      </c>
    </row>
    <row r="61" spans="2:7" ht="15.75" thickBot="1" x14ac:dyDescent="0.3">
      <c r="B61" s="3" t="s">
        <v>69</v>
      </c>
      <c r="C61" s="5" t="s">
        <v>70</v>
      </c>
      <c r="D61" s="4">
        <v>0.67500000000000004</v>
      </c>
      <c r="E61" s="7">
        <v>67.5</v>
      </c>
      <c r="F61" s="9">
        <f t="shared" si="28"/>
        <v>38.460999999999999</v>
      </c>
      <c r="G61" s="9">
        <f t="shared" si="29"/>
        <v>19.231249999999999</v>
      </c>
    </row>
    <row r="62" spans="2:7" ht="15.75" thickBot="1" x14ac:dyDescent="0.3">
      <c r="B62" s="3" t="s">
        <v>71</v>
      </c>
      <c r="C62" s="5" t="s">
        <v>72</v>
      </c>
      <c r="D62" s="4">
        <v>0.24199999999999999</v>
      </c>
      <c r="E62" s="7">
        <v>24.2</v>
      </c>
      <c r="F62" s="9">
        <f>153.844*10/90</f>
        <v>17.093777777777778</v>
      </c>
      <c r="G62" s="9">
        <f>76.925*10/90</f>
        <v>8.5472222222222225</v>
      </c>
    </row>
    <row r="63" spans="2:7" ht="15.75" thickBot="1" x14ac:dyDescent="0.3">
      <c r="B63" s="3" t="s">
        <v>73</v>
      </c>
      <c r="C63" s="5" t="s">
        <v>74</v>
      </c>
      <c r="D63" s="4">
        <v>0.59699999999999998</v>
      </c>
      <c r="E63" s="7">
        <v>59.7</v>
      </c>
      <c r="F63" s="9">
        <f>153.844*20/80</f>
        <v>38.460999999999999</v>
      </c>
      <c r="G63" s="9">
        <f>76.925*20/80</f>
        <v>19.231249999999999</v>
      </c>
    </row>
    <row r="64" spans="2:7" ht="15.75" thickBot="1" x14ac:dyDescent="0.3">
      <c r="B64" s="3" t="s">
        <v>75</v>
      </c>
      <c r="C64" s="5" t="s">
        <v>76</v>
      </c>
      <c r="D64" s="4">
        <v>0.308</v>
      </c>
      <c r="E64" s="7">
        <v>30.8</v>
      </c>
      <c r="F64" s="9">
        <f>153.844*10/90</f>
        <v>17.093777777777778</v>
      </c>
      <c r="G64" s="9">
        <f>76.925*10/90</f>
        <v>8.5472222222222225</v>
      </c>
    </row>
    <row r="65" spans="2:7" ht="15.75" thickBot="1" x14ac:dyDescent="0.3">
      <c r="B65" s="3" t="s">
        <v>77</v>
      </c>
      <c r="C65" s="5" t="s">
        <v>78</v>
      </c>
      <c r="D65" s="4">
        <v>0.70399999999999996</v>
      </c>
      <c r="E65" s="7">
        <v>70.400000000000006</v>
      </c>
      <c r="F65" s="9">
        <f t="shared" ref="F65:F66" si="30">153.844*20/80</f>
        <v>38.460999999999999</v>
      </c>
      <c r="G65" s="9">
        <f t="shared" ref="G65:G66" si="31">76.925*20/80</f>
        <v>19.231249999999999</v>
      </c>
    </row>
    <row r="66" spans="2:7" ht="15.75" thickBot="1" x14ac:dyDescent="0.3">
      <c r="B66" s="3" t="s">
        <v>79</v>
      </c>
      <c r="C66" s="5" t="s">
        <v>80</v>
      </c>
      <c r="D66" s="4">
        <v>0.84399999999999997</v>
      </c>
      <c r="E66" s="7">
        <v>84.4</v>
      </c>
      <c r="F66" s="9">
        <f t="shared" si="30"/>
        <v>38.460999999999999</v>
      </c>
      <c r="G66" s="9">
        <f t="shared" si="31"/>
        <v>19.231249999999999</v>
      </c>
    </row>
    <row r="67" spans="2:7" ht="15.75" thickBot="1" x14ac:dyDescent="0.3">
      <c r="B67" s="3" t="s">
        <v>81</v>
      </c>
      <c r="C67" s="5" t="s">
        <v>82</v>
      </c>
      <c r="D67" s="4">
        <v>0.49399999999999999</v>
      </c>
      <c r="E67" s="7">
        <v>49.4</v>
      </c>
      <c r="F67" s="9">
        <f t="shared" ref="F67:F68" si="32">153.844*10/90</f>
        <v>17.093777777777778</v>
      </c>
      <c r="G67" s="9">
        <f t="shared" ref="G67:G68" si="33">76.925*10/90</f>
        <v>8.5472222222222225</v>
      </c>
    </row>
    <row r="68" spans="2:7" ht="15.75" thickBot="1" x14ac:dyDescent="0.3">
      <c r="B68" s="3" t="s">
        <v>83</v>
      </c>
      <c r="C68" s="5" t="s">
        <v>84</v>
      </c>
      <c r="D68" s="4">
        <v>0.41599999999999998</v>
      </c>
      <c r="E68" s="7">
        <v>41.6</v>
      </c>
      <c r="F68" s="9">
        <f t="shared" si="32"/>
        <v>17.093777777777778</v>
      </c>
      <c r="G68" s="9">
        <f t="shared" si="33"/>
        <v>8.5472222222222225</v>
      </c>
    </row>
    <row r="69" spans="2:7" ht="15.75" thickBot="1" x14ac:dyDescent="0.3">
      <c r="B69" s="3" t="s">
        <v>85</v>
      </c>
      <c r="C69" s="5" t="s">
        <v>86</v>
      </c>
      <c r="D69" s="4">
        <v>0.55000000000000004</v>
      </c>
      <c r="E69" s="7">
        <v>55</v>
      </c>
      <c r="F69" s="9">
        <f>153.844*20/80</f>
        <v>38.460999999999999</v>
      </c>
      <c r="G69" s="9">
        <f>76.925*20/80</f>
        <v>19.231249999999999</v>
      </c>
    </row>
    <row r="70" spans="2:7" ht="15.75" thickBot="1" x14ac:dyDescent="0.3">
      <c r="B70" s="3" t="s">
        <v>87</v>
      </c>
      <c r="C70" s="5" t="s">
        <v>88</v>
      </c>
      <c r="D70" s="4">
        <v>0.4</v>
      </c>
      <c r="E70" s="7">
        <v>40</v>
      </c>
      <c r="F70" s="9">
        <f t="shared" ref="F70:F74" si="34">153.844*10/90</f>
        <v>17.093777777777778</v>
      </c>
      <c r="G70" s="9">
        <f t="shared" ref="G70:G74" si="35">76.925*10/90</f>
        <v>8.5472222222222225</v>
      </c>
    </row>
    <row r="71" spans="2:7" ht="15.75" thickBot="1" x14ac:dyDescent="0.3">
      <c r="B71" s="3" t="s">
        <v>89</v>
      </c>
      <c r="C71" s="5" t="s">
        <v>90</v>
      </c>
      <c r="D71" s="4">
        <v>0.25800000000000001</v>
      </c>
      <c r="E71" s="7">
        <v>25.8</v>
      </c>
      <c r="F71" s="9">
        <f t="shared" si="34"/>
        <v>17.093777777777778</v>
      </c>
      <c r="G71" s="9">
        <f t="shared" si="35"/>
        <v>8.5472222222222225</v>
      </c>
    </row>
    <row r="72" spans="2:7" ht="15.75" thickBot="1" x14ac:dyDescent="0.3">
      <c r="B72" s="3" t="s">
        <v>91</v>
      </c>
      <c r="C72" s="5" t="s">
        <v>92</v>
      </c>
      <c r="D72" s="4">
        <v>0.45300000000000001</v>
      </c>
      <c r="E72" s="7">
        <v>45.3</v>
      </c>
      <c r="F72" s="9">
        <f t="shared" si="34"/>
        <v>17.093777777777778</v>
      </c>
      <c r="G72" s="9">
        <f t="shared" si="35"/>
        <v>8.5472222222222225</v>
      </c>
    </row>
    <row r="73" spans="2:7" ht="15.75" thickBot="1" x14ac:dyDescent="0.3">
      <c r="B73" s="3" t="s">
        <v>93</v>
      </c>
      <c r="C73" s="5" t="s">
        <v>94</v>
      </c>
      <c r="D73" s="4">
        <v>0.34200000000000003</v>
      </c>
      <c r="E73" s="7">
        <v>34.200000000000003</v>
      </c>
      <c r="F73" s="9">
        <f t="shared" si="34"/>
        <v>17.093777777777778</v>
      </c>
      <c r="G73" s="9">
        <f t="shared" si="35"/>
        <v>8.5472222222222225</v>
      </c>
    </row>
    <row r="74" spans="2:7" ht="30.75" thickBot="1" x14ac:dyDescent="0.3">
      <c r="B74" s="3" t="s">
        <v>95</v>
      </c>
      <c r="C74" s="5" t="s">
        <v>96</v>
      </c>
      <c r="D74" s="4">
        <v>0.34599999999999997</v>
      </c>
      <c r="E74" s="7">
        <v>34.6</v>
      </c>
      <c r="F74" s="9">
        <f t="shared" si="34"/>
        <v>17.093777777777778</v>
      </c>
      <c r="G74" s="9">
        <f t="shared" si="35"/>
        <v>8.5472222222222225</v>
      </c>
    </row>
    <row r="75" spans="2:7" ht="30.75" thickBot="1" x14ac:dyDescent="0.3">
      <c r="B75" s="3" t="s">
        <v>97</v>
      </c>
      <c r="C75" s="5" t="s">
        <v>98</v>
      </c>
      <c r="D75" s="4">
        <v>0.66500000000000004</v>
      </c>
      <c r="E75" s="7">
        <v>66.5</v>
      </c>
      <c r="F75" s="9">
        <f t="shared" ref="F75:F76" si="36">153.844*20/80</f>
        <v>38.460999999999999</v>
      </c>
      <c r="G75" s="9">
        <f t="shared" ref="G75:G76" si="37">76.925*20/80</f>
        <v>19.231249999999999</v>
      </c>
    </row>
    <row r="76" spans="2:7" ht="30.75" thickBot="1" x14ac:dyDescent="0.3">
      <c r="B76" s="3" t="s">
        <v>99</v>
      </c>
      <c r="C76" s="5" t="s">
        <v>100</v>
      </c>
      <c r="D76" s="4">
        <v>0.55700000000000005</v>
      </c>
      <c r="E76" s="7">
        <v>55.7</v>
      </c>
      <c r="F76" s="9">
        <f t="shared" si="36"/>
        <v>38.460999999999999</v>
      </c>
      <c r="G76" s="9">
        <f t="shared" si="37"/>
        <v>19.231249999999999</v>
      </c>
    </row>
    <row r="77" spans="2:7" ht="15.75" thickBot="1" x14ac:dyDescent="0.3">
      <c r="B77" s="3" t="s">
        <v>101</v>
      </c>
      <c r="C77" s="5" t="s">
        <v>102</v>
      </c>
      <c r="D77" s="4">
        <v>0.36099999999999999</v>
      </c>
      <c r="E77" s="7">
        <v>36.1</v>
      </c>
      <c r="F77" s="9">
        <f>153.844*10/90</f>
        <v>17.093777777777778</v>
      </c>
      <c r="G77" s="9">
        <f>76.925*10/90</f>
        <v>8.5472222222222225</v>
      </c>
    </row>
    <row r="78" spans="2:7" ht="30.75" thickBot="1" x14ac:dyDescent="0.3">
      <c r="B78" s="3" t="s">
        <v>103</v>
      </c>
      <c r="C78" s="5" t="s">
        <v>104</v>
      </c>
      <c r="D78" s="4">
        <v>0.73699999999999999</v>
      </c>
      <c r="E78" s="7">
        <v>73.7</v>
      </c>
      <c r="F78" s="9">
        <f>153.844*20/80</f>
        <v>38.460999999999999</v>
      </c>
      <c r="G78" s="9">
        <f>76.925*20/80</f>
        <v>19.231249999999999</v>
      </c>
    </row>
    <row r="79" spans="2:7" ht="30.75" thickBot="1" x14ac:dyDescent="0.3">
      <c r="B79" s="3" t="s">
        <v>105</v>
      </c>
      <c r="C79" s="5" t="s">
        <v>106</v>
      </c>
      <c r="D79" s="4">
        <v>0.44</v>
      </c>
      <c r="E79" s="7">
        <v>44</v>
      </c>
      <c r="F79" s="9">
        <f t="shared" ref="F79:F81" si="38">153.844*10/90</f>
        <v>17.093777777777778</v>
      </c>
      <c r="G79" s="9">
        <f t="shared" ref="G79:G81" si="39">76.925*10/90</f>
        <v>8.5472222222222225</v>
      </c>
    </row>
    <row r="80" spans="2:7" ht="30.75" thickBot="1" x14ac:dyDescent="0.3">
      <c r="B80" s="3" t="s">
        <v>107</v>
      </c>
      <c r="C80" s="5" t="s">
        <v>108</v>
      </c>
      <c r="D80" s="4">
        <v>0.378</v>
      </c>
      <c r="E80" s="7">
        <v>37.799999999999997</v>
      </c>
      <c r="F80" s="9">
        <f t="shared" si="38"/>
        <v>17.093777777777778</v>
      </c>
      <c r="G80" s="9">
        <f t="shared" si="39"/>
        <v>8.5472222222222225</v>
      </c>
    </row>
    <row r="81" spans="2:7" ht="30.75" thickBot="1" x14ac:dyDescent="0.3">
      <c r="B81" s="3" t="s">
        <v>109</v>
      </c>
      <c r="C81" s="5" t="s">
        <v>110</v>
      </c>
      <c r="D81" s="4">
        <v>0.40200000000000002</v>
      </c>
      <c r="E81" s="7">
        <v>40.200000000000003</v>
      </c>
      <c r="F81" s="9">
        <f t="shared" si="38"/>
        <v>17.093777777777778</v>
      </c>
      <c r="G81" s="9">
        <f t="shared" si="39"/>
        <v>8.5472222222222225</v>
      </c>
    </row>
    <row r="82" spans="2:7" ht="30.75" thickBot="1" x14ac:dyDescent="0.3">
      <c r="B82" s="3" t="s">
        <v>111</v>
      </c>
      <c r="C82" s="5" t="s">
        <v>112</v>
      </c>
      <c r="D82" s="4">
        <v>0.57999999999999996</v>
      </c>
      <c r="E82" s="7">
        <v>58</v>
      </c>
      <c r="F82" s="9">
        <f t="shared" ref="F82:F85" si="40">153.844*20/80</f>
        <v>38.460999999999999</v>
      </c>
      <c r="G82" s="9">
        <f t="shared" ref="G82:G85" si="41">76.925*20/80</f>
        <v>19.231249999999999</v>
      </c>
    </row>
    <row r="83" spans="2:7" ht="15.75" thickBot="1" x14ac:dyDescent="0.3">
      <c r="B83" s="3" t="s">
        <v>113</v>
      </c>
      <c r="C83" s="5" t="s">
        <v>114</v>
      </c>
      <c r="D83" s="4">
        <v>0.52800000000000002</v>
      </c>
      <c r="E83" s="7">
        <v>52.8</v>
      </c>
      <c r="F83" s="9">
        <f t="shared" si="40"/>
        <v>38.460999999999999</v>
      </c>
      <c r="G83" s="9">
        <f t="shared" si="41"/>
        <v>19.231249999999999</v>
      </c>
    </row>
    <row r="84" spans="2:7" ht="30.75" thickBot="1" x14ac:dyDescent="0.3">
      <c r="B84" s="3" t="s">
        <v>115</v>
      </c>
      <c r="C84" s="5" t="s">
        <v>116</v>
      </c>
      <c r="D84" s="4">
        <v>0.69499999999999995</v>
      </c>
      <c r="E84" s="7">
        <v>69.5</v>
      </c>
      <c r="F84" s="9">
        <f t="shared" si="40"/>
        <v>38.460999999999999</v>
      </c>
      <c r="G84" s="9">
        <f t="shared" si="41"/>
        <v>19.231249999999999</v>
      </c>
    </row>
    <row r="85" spans="2:7" ht="30.75" thickBot="1" x14ac:dyDescent="0.3">
      <c r="B85" s="3" t="s">
        <v>117</v>
      </c>
      <c r="C85" s="5" t="s">
        <v>118</v>
      </c>
      <c r="D85" s="4">
        <v>0.875</v>
      </c>
      <c r="E85" s="7">
        <v>87.5</v>
      </c>
      <c r="F85" s="9">
        <f t="shared" si="40"/>
        <v>38.460999999999999</v>
      </c>
      <c r="G85" s="9">
        <f t="shared" si="41"/>
        <v>19.231249999999999</v>
      </c>
    </row>
    <row r="86" spans="2:7" ht="30.75" thickBot="1" x14ac:dyDescent="0.3">
      <c r="B86" s="3" t="s">
        <v>119</v>
      </c>
      <c r="C86" s="5" t="s">
        <v>120</v>
      </c>
      <c r="D86" s="4">
        <v>0.44700000000000001</v>
      </c>
      <c r="E86" s="7">
        <v>44.7</v>
      </c>
      <c r="F86" s="9">
        <f t="shared" ref="F86:F87" si="42">153.844*10/90</f>
        <v>17.093777777777778</v>
      </c>
      <c r="G86" s="9">
        <f t="shared" ref="G86:G87" si="43">76.925*10/90</f>
        <v>8.5472222222222225</v>
      </c>
    </row>
    <row r="87" spans="2:7" ht="30.75" thickBot="1" x14ac:dyDescent="0.3">
      <c r="B87" s="3" t="s">
        <v>121</v>
      </c>
      <c r="C87" s="5" t="s">
        <v>122</v>
      </c>
      <c r="D87" s="4">
        <v>0.315</v>
      </c>
      <c r="E87" s="7">
        <v>31.5</v>
      </c>
      <c r="F87" s="9">
        <f t="shared" si="42"/>
        <v>17.093777777777778</v>
      </c>
      <c r="G87" s="9">
        <f t="shared" si="43"/>
        <v>8.5472222222222225</v>
      </c>
    </row>
    <row r="88" spans="2:7" ht="30.75" thickBot="1" x14ac:dyDescent="0.3">
      <c r="B88" s="3" t="s">
        <v>123</v>
      </c>
      <c r="C88" s="5" t="s">
        <v>124</v>
      </c>
      <c r="D88" s="4">
        <v>0.76600000000000001</v>
      </c>
      <c r="E88" s="7">
        <v>76.599999999999994</v>
      </c>
      <c r="F88" s="9">
        <f t="shared" ref="F88:F89" si="44">153.844*20/80</f>
        <v>38.460999999999999</v>
      </c>
      <c r="G88" s="9">
        <f t="shared" ref="G88:G89" si="45">76.925*20/80</f>
        <v>19.231249999999999</v>
      </c>
    </row>
    <row r="89" spans="2:7" ht="30.75" thickBot="1" x14ac:dyDescent="0.3">
      <c r="B89" s="3" t="s">
        <v>125</v>
      </c>
      <c r="C89" s="5" t="s">
        <v>126</v>
      </c>
      <c r="D89" s="4">
        <v>0.88800000000000001</v>
      </c>
      <c r="E89" s="7">
        <v>88.8</v>
      </c>
      <c r="F89" s="9">
        <f t="shared" si="44"/>
        <v>38.460999999999999</v>
      </c>
      <c r="G89" s="9">
        <f t="shared" si="45"/>
        <v>19.231249999999999</v>
      </c>
    </row>
    <row r="90" spans="2:7" ht="15.75" thickBot="1" x14ac:dyDescent="0.3">
      <c r="B90" s="3" t="s">
        <v>127</v>
      </c>
      <c r="C90" s="5" t="s">
        <v>128</v>
      </c>
      <c r="D90" s="4">
        <v>0.27</v>
      </c>
      <c r="E90" s="7">
        <v>27</v>
      </c>
      <c r="F90" s="9">
        <f t="shared" ref="F90:F92" si="46">153.844*10/90</f>
        <v>17.093777777777778</v>
      </c>
      <c r="G90" s="9">
        <f t="shared" ref="G90:G92" si="47">76.925*10/90</f>
        <v>8.5472222222222225</v>
      </c>
    </row>
    <row r="91" spans="2:7" ht="30.75" thickBot="1" x14ac:dyDescent="0.3">
      <c r="B91" s="3" t="s">
        <v>129</v>
      </c>
      <c r="C91" s="5" t="s">
        <v>130</v>
      </c>
      <c r="D91" s="4">
        <v>0.18099999999999999</v>
      </c>
      <c r="E91" s="7">
        <v>18.100000000000001</v>
      </c>
      <c r="F91" s="9">
        <f t="shared" si="46"/>
        <v>17.093777777777778</v>
      </c>
      <c r="G91" s="9">
        <f t="shared" si="47"/>
        <v>8.5472222222222225</v>
      </c>
    </row>
    <row r="92" spans="2:7" ht="30.75" thickBot="1" x14ac:dyDescent="0.3">
      <c r="B92" s="3" t="s">
        <v>131</v>
      </c>
      <c r="C92" s="5" t="s">
        <v>132</v>
      </c>
      <c r="D92" s="4">
        <v>0.29199999999999998</v>
      </c>
      <c r="E92" s="7">
        <v>29.2</v>
      </c>
      <c r="F92" s="9">
        <f t="shared" si="46"/>
        <v>17.093777777777778</v>
      </c>
      <c r="G92" s="9">
        <f t="shared" si="47"/>
        <v>8.5472222222222225</v>
      </c>
    </row>
    <row r="93" spans="2:7" ht="30.75" thickBot="1" x14ac:dyDescent="0.3">
      <c r="B93" s="3" t="s">
        <v>133</v>
      </c>
      <c r="C93" s="5" t="s">
        <v>134</v>
      </c>
      <c r="D93" s="4">
        <v>0.53400000000000003</v>
      </c>
      <c r="E93" s="7">
        <v>53.4</v>
      </c>
      <c r="F93" s="9">
        <f>153.844*20/80</f>
        <v>38.460999999999999</v>
      </c>
      <c r="G93" s="9">
        <f>76.925*20/80</f>
        <v>19.231249999999999</v>
      </c>
    </row>
    <row r="94" spans="2:7" ht="30.75" thickBot="1" x14ac:dyDescent="0.3">
      <c r="B94" s="3" t="s">
        <v>135</v>
      </c>
      <c r="C94" s="5" t="s">
        <v>136</v>
      </c>
      <c r="D94" s="4">
        <v>0.40899999999999997</v>
      </c>
      <c r="E94" s="7">
        <v>40.9</v>
      </c>
      <c r="F94" s="9">
        <f t="shared" ref="F94:F98" si="48">153.844*10/90</f>
        <v>17.093777777777778</v>
      </c>
      <c r="G94" s="9">
        <f t="shared" ref="G94:G98" si="49">76.925*10/90</f>
        <v>8.5472222222222225</v>
      </c>
    </row>
    <row r="95" spans="2:7" ht="15.75" thickBot="1" x14ac:dyDescent="0.3">
      <c r="B95" s="3" t="s">
        <v>137</v>
      </c>
      <c r="C95" s="5" t="s">
        <v>138</v>
      </c>
      <c r="D95" s="4">
        <v>0.219</v>
      </c>
      <c r="E95" s="7">
        <v>21.9</v>
      </c>
      <c r="F95" s="9">
        <f t="shared" si="48"/>
        <v>17.093777777777778</v>
      </c>
      <c r="G95" s="9">
        <f t="shared" si="49"/>
        <v>8.5472222222222225</v>
      </c>
    </row>
    <row r="96" spans="2:7" ht="30.75" thickBot="1" x14ac:dyDescent="0.3">
      <c r="B96" s="3" t="s">
        <v>139</v>
      </c>
      <c r="C96" s="5" t="s">
        <v>140</v>
      </c>
      <c r="D96" s="4">
        <v>0.14099999999999999</v>
      </c>
      <c r="E96" s="7">
        <v>14.1</v>
      </c>
      <c r="F96" s="9">
        <f t="shared" si="48"/>
        <v>17.093777777777778</v>
      </c>
      <c r="G96" s="9">
        <f t="shared" si="49"/>
        <v>8.5472222222222225</v>
      </c>
    </row>
    <row r="97" spans="2:7" ht="30.75" thickBot="1" x14ac:dyDescent="0.3">
      <c r="B97" s="3" t="s">
        <v>141</v>
      </c>
      <c r="C97" s="5" t="s">
        <v>142</v>
      </c>
      <c r="D97" s="4">
        <v>0.216</v>
      </c>
      <c r="E97" s="7">
        <v>21.6</v>
      </c>
      <c r="F97" s="9">
        <f t="shared" si="48"/>
        <v>17.093777777777778</v>
      </c>
      <c r="G97" s="9">
        <f t="shared" si="49"/>
        <v>8.5472222222222225</v>
      </c>
    </row>
    <row r="98" spans="2:7" ht="30.75" thickBot="1" x14ac:dyDescent="0.3">
      <c r="B98" s="3" t="s">
        <v>143</v>
      </c>
      <c r="C98" s="5" t="s">
        <v>144</v>
      </c>
      <c r="D98" s="4">
        <v>0.10100000000000001</v>
      </c>
      <c r="E98" s="7">
        <v>10.1</v>
      </c>
      <c r="F98" s="9">
        <f t="shared" si="48"/>
        <v>17.093777777777778</v>
      </c>
      <c r="G98" s="9">
        <f t="shared" si="49"/>
        <v>8.5472222222222225</v>
      </c>
    </row>
  </sheetData>
  <autoFilter ref="B3:G98"/>
  <mergeCells count="3">
    <mergeCell ref="B1:G1"/>
    <mergeCell ref="B2:E2"/>
    <mergeCell ref="F2:G2"/>
  </mergeCells>
  <pageMargins left="0.7" right="0.7" top="0.75" bottom="0.75" header="0.3" footer="0.3"/>
  <pageSetup paperSize="9" scale="6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2025-09-02T10:58:34Z</dcterms:modified>
</cp:coreProperties>
</file>